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s="1"/>
  <c r="E29" i="1" l="1"/>
  <c r="E131" i="1"/>
  <c r="E37" i="1"/>
  <c r="E139" i="1"/>
  <c r="E189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45" i="1" l="1"/>
  <c r="G216" i="1"/>
  <c r="E87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<sst xmlns="http://schemas.openxmlformats.org/spreadsheetml/2006/main" count="411" uniqueCount="399">
  <si>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</si>
  <si>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</si>
  <si>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</si>
  <si>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</si>
  <si>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</si>
  <si>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</si>
  <si>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</si>
  <si>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</si>
  <si>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</si>
  <si>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</si>
  <si>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</si>
  <si>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</si>
  <si>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</si>
  <si>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</si>
  <si>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</si>
  <si>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</si>
  <si>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</si>
  <si>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</si>
  <si>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</si>
  <si>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</si>
  <si>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</si>
  <si>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</si>
  <si>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</si>
  <si>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</si>
  <si>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</si>
  <si>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</si>
  <si>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</si>
  <si>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</si>
  <si>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</si>
  <si>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</si>
  <si>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</si>
  <si>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</si>
  <si>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</si>
  <si>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</si>
  <si>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</si>
  <si>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</si>
  <si>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</si>
  <si>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</si>
  <si>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</si>
  <si>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</si>
  <si>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</si>
  <si>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</si>
  <si>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</si>
  <si>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</si>
  <si>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</si>
  <si>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</si>
  <si>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</si>
  <si>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</si>
  <si>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</si>
  <si>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</si>
  <si>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</si>
  <si>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</si>
  <si>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</si>
  <si>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</si>
  <si>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</si>
  <si>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</si>
  <si>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</si>
  <si>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</si>
  <si>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</si>
  <si>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</si>
  <si>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</si>
  <si>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</si>
  <si>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</si>
  <si>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</si>
  <si>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</si>
  <si>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</si>
  <si>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</si>
  <si>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</si>
  <si>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</si>
  <si>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</si>
  <si>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</si>
  <si>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</si>
  <si>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</si>
  <si>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</si>
  <si>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</si>
  <si>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</si>
  <si>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</si>
  <si>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</si>
  <si>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</si>
  <si>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</si>
  <si>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</si>
  <si>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</si>
  <si>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</si>
  <si>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</si>
  <si>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</si>
  <si>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</si>
  <si>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</si>
  <si>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</si>
  <si>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</si>
  <si>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</si>
  <si>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</si>
  <si>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</si>
  <si>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</si>
  <si>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</si>
  <si>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</si>
  <si>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</si>
  <si>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</si>
  <si>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</si>
  <si>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</si>
  <si>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</si>
  <si>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</si>
  <si>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</si>
  <si>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</si>
  <si>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</si>
  <si>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</si>
  <si>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</si>
  <si>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</si>
  <si>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</si>
  <si>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</si>
  <si>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</si>
  <si>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</si>
  <si>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</si>
  <si>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</si>
  <si>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</si>
  <si>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</si>
  <si>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</si>
  <si>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</si>
  <si>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</si>
  <si>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</si>
  <si>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</si>
  <si>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</si>
  <si>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</si>
  <si>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</si>
  <si>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</si>
  <si>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</si>
  <si>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</si>
  <si>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</si>
  <si>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</si>
  <si>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</si>
  <si>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</si>
  <si>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</si>
  <si>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</si>
  <si>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</si>
  <si>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</si>
  <si>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</si>
  <si>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</si>
  <si>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</si>
  <si>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</si>
  <si>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</si>
  <si>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</si>
  <si>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</si>
  <si>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</si>
  <si>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</si>
  <si>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</si>
  <si>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</si>
  <si>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</si>
  <si>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</si>
  <si>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</si>
  <si>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</si>
  <si>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</si>
  <si>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</si>
  <si>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</si>
  <si>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</si>
  <si>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</si>
  <si>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</si>
  <si>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</si>
  <si>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</si>
  <si>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</si>
  <si>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</si>
  <si>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</si>
  <si>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</si>
  <si>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</si>
  <si>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</si>
  <si>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</si>
  <si>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</si>
  <si>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</si>
  <si>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</si>
  <si>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</si>
  <si>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</si>
  <si>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</si>
  <si>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</si>
  <si>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</si>
  <si>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</si>
  <si>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</si>
  <si>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</si>
  <si>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</si>
  <si>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</si>
  <si>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</si>
  <si>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</si>
  <si>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</si>
  <si>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</si>
  <si>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</si>
  <si>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</si>
  <si>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</si>
  <si>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</si>
  <si>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</si>
  <si>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</si>
  <si>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</si>
  <si>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</si>
  <si>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</si>
  <si>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</si>
  <si>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</si>
  <si>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</si>
  <si>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</si>
  <si>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</si>
  <si>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</si>
  <si>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</si>
  <si>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</si>
  <si>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</si>
  <si>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</si>
  <si>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</si>
  <si>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</si>
  <si>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</si>
  <si>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</si>
  <si>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</si>
  <si>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</si>
  <si>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</si>
  <si>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</si>
  <si>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</si>
  <si>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</si>
  <si>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</si>
  <si>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</si>
  <si>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</si>
  <si>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</si>
  <si>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</si>
  <si>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</si>
  <si>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</si>
  <si>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</si>
  <si>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</si>
  <si>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</si>
  <si>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</si>
  <si>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</si>
  <si>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</si>
  <si>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</si>
  <si>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</si>
  <si>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</si>
  <si>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</si>
  <si>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</si>
  <si>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</si>
  <si>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</si>
  <si>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</si>
  <si>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</si>
  <si>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</si>
  <si>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</si>
  <si>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</si>
  <si>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</si>
  <si>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</si>
  <si>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</si>
  <si>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</si>
  <si>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</si>
  <si>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</si>
  <si>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</si>
  <si>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</si>
  <si>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</si>
  <si>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</si>
  <si>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</si>
  <si>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</si>
  <si>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</si>
  <si>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</si>
  <si>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</si>
  <si>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</si>
  <si>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</si>
  <si>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</si>
  <si>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</si>
  <si>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</si>
  <si>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</si>
  <si>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</si>
  <si>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</si>
  <si>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</si>
  <si>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</si>
  <si>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</si>
  <si>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</si>
  <si>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</si>
  <si>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</si>
  <si>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</si>
  <si>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</si>
  <si>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</si>
  <si>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</si>
  <si>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</si>
  <si>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</si>
  <si>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</si>
  <si>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</si>
  <si>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</si>
  <si>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</si>
  <si>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</si>
  <si>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</si>
  <si>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</si>
  <si>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</si>
  <si>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</si>
  <si>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</si>
  <si>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</si>
  <si>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</si>
  <si>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</si>
  <si>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</si>
  <si>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</si>
  <si>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</si>
  <si>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</si>
  <si>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</si>
  <si>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</si>
  <si>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</si>
  <si>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</si>
  <si>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</si>
  <si>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</si>
  <si>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</si>
  <si>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</si>
  <si>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</si>
  <si>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</si>
  <si>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</si>
  <si>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</si>
  <si>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</si>
  <si>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</si>
  <si>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</si>
  <si>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</si>
  <si>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</si>
  <si>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</si>
  <si>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</si>
  <si>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</si>
  <si>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</si>
  <si>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</si>
  <si>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</si>
  <si>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</si>
  <si>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</si>
  <si>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</si>
  <si>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</si>
  <si>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</si>
  <si>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</si>
  <si>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</si>
  <si>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</si>
  <si>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</si>
  <si>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</si>
  <si>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</si>
  <si>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</si>
  <si>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</si>
  <si>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</si>
  <si>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</si>
  <si>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</si>
  <si>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</si>
  <si>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</si>
  <si>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</si>
  <si>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</si>
  <si>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</si>
  <si>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</si>
  <si>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</si>
  <si>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</si>
  <si>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</si>
  <si>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</si>
  <si>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</si>
  <si>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</si>
  <si>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</si>
  <si>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</si>
  <si>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</si>
  <si>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</si>
  <si>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</si>
  <si>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</si>
  <si>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</si>
  <si>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</si>
  <si>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</si>
  <si>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</si>
  <si>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</si>
  <si>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</si>
  <si>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</si>
  <si>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</si>
  <si>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</si>
  <si>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</si>
  <si>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</si>
  <si>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</si>
  <si>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</si>
  <si>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</si>
  <si>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</si>
  <si>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</si>
  <si>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</si>
  <si>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</si>
  <si>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</si>
  <si>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</si>
  <si>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</si>
  <si>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</si>
  <si>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</si>
  <si>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</si>
  <si>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</si>
  <si>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</si>
  <si>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</si>
  <si>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</si>
  <si>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</si>
  <si>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</si>
  <si>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</si>
  <si>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</si>
  <si>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</si>
  <si>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</si>
  <si>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</si>
  <si>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</si>
  <si>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</si>
  <si>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</si>
  <si>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</si>
  <si>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</si>
  <si>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</si>
  <si>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</si>
  <si>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</si>
  <si>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</si>
  <si>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</si>
  <si>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</si>
  <si>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</si>
  <si>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</si>
  <si>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</si>
  <si>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</si>
  <si>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NA</t>
  </si>
  <si>
    <t>Roadrunner Paving</t>
  </si>
  <si>
    <t>Maricopa</t>
  </si>
  <si>
    <t>Town of Queen Creek</t>
  </si>
  <si>
    <t>DME Bus Lane Mill &amp; Paving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</si>
</sst>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187" zoomScaleNormal="100" zoomScaleSheetLayoutView="100" workbookViewId="0">
      <selection activeCell="F228" sqref="F22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2" t="s">
        <v>398</v>
      </c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397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49970.13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>
        <v>1200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1200</v>
      </c>
      <c r="F194" s="148" t="str">
        <f>IFERROR((#REF!/#REF!),"")</f>
        <v/>
      </c>
      <c r="G194" s="180">
        <f>SUM(G191:G193)</f>
        <v>0</v>
      </c>
      <c r="H194" s="180">
        <f>SUM(H191:H193)</f>
        <v>1200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45996.85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>
        <v>1</v>
      </c>
      <c r="F201" s="323" t="str">
        <f>IFERROR((#REF!+G201/#REF!),"")</f>
        <v/>
      </c>
      <c r="G201" s="251"/>
      <c r="H201" s="251">
        <v>240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46236.85</v>
      </c>
      <c r="F207" s="148" t="str">
        <f>IFERROR((#REF!/#REF!),"")</f>
        <v/>
      </c>
      <c r="G207" s="180">
        <f>SUM(G196:G206)</f>
        <v>0</v>
      </c>
      <c r="H207" s="180">
        <f>SUM(H196:H206)</f>
        <v>46236.85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47436.85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47436.85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5.0695885722130407E-2</v>
      </c>
      <c r="C224" s="41" t="s">
        <v>176</v>
      </c>
      <c r="D224" s="37"/>
      <c r="E224" s="80"/>
      <c r="F224" s="325">
        <f t="shared" si="2"/>
        <v>2533.2800000000002</v>
      </c>
      <c r="G224" s="306"/>
      <c r="H224" s="307">
        <v>2533.2800000000002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2533.2800000000002</v>
      </c>
      <c r="F225" s="171"/>
      <c r="G225" s="43">
        <f>SUM(G217:G224)</f>
        <v>0</v>
      </c>
      <c r="H225" s="43">
        <f t="shared" ref="H225:I225" si="4">SUM(H217:H224)</f>
        <v>2533.2800000000002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49970.13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2020-05-29T17:10:03Z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